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neDrive - Uniwersytet im. Adama Mickiewicza w Poznaniu\Dane\UAM\strona\POB\"/>
    </mc:Choice>
  </mc:AlternateContent>
  <xr:revisionPtr revIDLastSave="301" documentId="13_ncr:1_{C69FD8BD-DF9A-4554-AF08-2B21E053F6B5}" xr6:coauthVersionLast="44" xr6:coauthVersionMax="45" xr10:uidLastSave="{9EBE8CB0-98F9-460E-85DC-C493C239A04A}"/>
  <bookViews>
    <workbookView xWindow="-21697" yWindow="-98" windowWidth="21795" windowHeight="14145" xr2:uid="{00000000-000D-0000-FFFF-FFFF00000000}"/>
  </bookViews>
  <sheets>
    <sheet name="studenci_06-DPRPLI0_g13_2017-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 s="1"/>
  <c r="G6" i="1"/>
  <c r="F6" i="1" s="1"/>
  <c r="E6" i="1" s="1"/>
  <c r="E25" i="1"/>
  <c r="E24" i="1"/>
  <c r="E21" i="1"/>
  <c r="E20" i="1"/>
  <c r="E18" i="1"/>
  <c r="E17" i="1"/>
  <c r="E12" i="1"/>
  <c r="E11" i="1"/>
  <c r="E5" i="1"/>
  <c r="E4" i="1"/>
  <c r="E3" i="1"/>
  <c r="E2" i="1"/>
  <c r="F25" i="1"/>
  <c r="F24" i="1"/>
  <c r="F23" i="1"/>
  <c r="E23" i="1" s="1"/>
  <c r="F22" i="1"/>
  <c r="E22" i="1" s="1"/>
  <c r="F21" i="1"/>
  <c r="F20" i="1"/>
  <c r="F19" i="1"/>
  <c r="E19" i="1" s="1"/>
  <c r="F18" i="1"/>
  <c r="F17" i="1"/>
  <c r="F15" i="1"/>
  <c r="E15" i="1" s="1"/>
  <c r="F14" i="1"/>
  <c r="E14" i="1" s="1"/>
  <c r="F13" i="1"/>
  <c r="E13" i="1" s="1"/>
  <c r="F12" i="1"/>
  <c r="F11" i="1"/>
  <c r="F10" i="1"/>
  <c r="F9" i="1"/>
  <c r="E9" i="1" s="1"/>
  <c r="F8" i="1"/>
  <c r="E8" i="1" s="1"/>
  <c r="F7" i="1"/>
  <c r="E7" i="1" s="1"/>
  <c r="F5" i="1"/>
  <c r="F4" i="1"/>
  <c r="F3" i="1"/>
  <c r="F2" i="1"/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8" i="1"/>
  <c r="H7" i="1"/>
  <c r="H5" i="1"/>
  <c r="H4" i="1"/>
  <c r="H3" i="1"/>
  <c r="H2" i="1"/>
  <c r="I21" i="1"/>
  <c r="I25" i="1"/>
  <c r="I24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H10" i="1" s="1"/>
  <c r="I9" i="1"/>
  <c r="H9" i="1" s="1"/>
  <c r="I8" i="1"/>
  <c r="I7" i="1"/>
  <c r="I5" i="1"/>
  <c r="I4" i="1"/>
  <c r="I3" i="1"/>
  <c r="I2" i="1"/>
  <c r="I6" i="1"/>
  <c r="H6" i="1" s="1"/>
</calcChain>
</file>

<file path=xl/sharedStrings.xml><?xml version="1.0" encoding="utf-8"?>
<sst xmlns="http://schemas.openxmlformats.org/spreadsheetml/2006/main" count="113" uniqueCount="110">
  <si>
    <t>nazwisko</t>
  </si>
  <si>
    <t>imie</t>
  </si>
  <si>
    <t>indeks</t>
  </si>
  <si>
    <t>Jakub</t>
  </si>
  <si>
    <t>Hasan</t>
  </si>
  <si>
    <t>Jehadi</t>
  </si>
  <si>
    <t>Md Abul Bashar</t>
  </si>
  <si>
    <t>Karolina</t>
  </si>
  <si>
    <t>442693</t>
  </si>
  <si>
    <t>Project topic</t>
  </si>
  <si>
    <t>FINAL NOTE</t>
  </si>
  <si>
    <t>Points sum</t>
  </si>
  <si>
    <t>Polymorphizm</t>
  </si>
  <si>
    <t>Aggregation</t>
  </si>
  <si>
    <t>Composition</t>
  </si>
  <si>
    <t>Varargs</t>
  </si>
  <si>
    <t>final</t>
  </si>
  <si>
    <t>Method overriding</t>
  </si>
  <si>
    <t>super</t>
  </si>
  <si>
    <t>Inheritance</t>
  </si>
  <si>
    <t>static</t>
  </si>
  <si>
    <t>this</t>
  </si>
  <si>
    <t>Constructor</t>
  </si>
  <si>
    <t>Static variable</t>
  </si>
  <si>
    <t>Method overloading</t>
  </si>
  <si>
    <t>Array</t>
  </si>
  <si>
    <t>Anonymous object</t>
  </si>
  <si>
    <t>new</t>
  </si>
  <si>
    <t>Naming convention</t>
  </si>
  <si>
    <t>Encapsulation</t>
  </si>
  <si>
    <t>Console interaction</t>
  </si>
  <si>
    <t>Object</t>
  </si>
  <si>
    <t>Parameters</t>
  </si>
  <si>
    <t>Method</t>
  </si>
  <si>
    <t>Field</t>
  </si>
  <si>
    <t>Class</t>
  </si>
  <si>
    <t>Cars</t>
  </si>
  <si>
    <t>Project note</t>
  </si>
  <si>
    <t>449727</t>
  </si>
  <si>
    <t>452486</t>
  </si>
  <si>
    <t>452488</t>
  </si>
  <si>
    <t>452484</t>
  </si>
  <si>
    <t>452500</t>
  </si>
  <si>
    <t>452485</t>
  </si>
  <si>
    <t>452487</t>
  </si>
  <si>
    <t>452490</t>
  </si>
  <si>
    <t>452492</t>
  </si>
  <si>
    <t>452482</t>
  </si>
  <si>
    <t>452483</t>
  </si>
  <si>
    <t>452494</t>
  </si>
  <si>
    <t>452481</t>
  </si>
  <si>
    <t>452496</t>
  </si>
  <si>
    <t>452501</t>
  </si>
  <si>
    <t>452491</t>
  </si>
  <si>
    <t>452489</t>
  </si>
  <si>
    <t>452497</t>
  </si>
  <si>
    <t>458895</t>
  </si>
  <si>
    <t>452498</t>
  </si>
  <si>
    <t>452493</t>
  </si>
  <si>
    <t>452495</t>
  </si>
  <si>
    <t>452480</t>
  </si>
  <si>
    <t>Abedeen</t>
  </si>
  <si>
    <t>Bimugdha</t>
  </si>
  <si>
    <t>Akbar</t>
  </si>
  <si>
    <t>Mohi Uddin</t>
  </si>
  <si>
    <t>Andrava</t>
  </si>
  <si>
    <t>Volha</t>
  </si>
  <si>
    <t>Brodowicz</t>
  </si>
  <si>
    <t>Maksymilian</t>
  </si>
  <si>
    <t>Dmyterko</t>
  </si>
  <si>
    <t>Maksym</t>
  </si>
  <si>
    <t>Hür</t>
  </si>
  <si>
    <t>Klessa</t>
  </si>
  <si>
    <t>Adrian</t>
  </si>
  <si>
    <t>Koralewski</t>
  </si>
  <si>
    <t>Kozak</t>
  </si>
  <si>
    <t>Grzegorz</t>
  </si>
  <si>
    <t>Kuczyński</t>
  </si>
  <si>
    <t>Wiktor</t>
  </si>
  <si>
    <t>Kulyzhskyi</t>
  </si>
  <si>
    <t>Yurii</t>
  </si>
  <si>
    <t>Lichtarowicz</t>
  </si>
  <si>
    <t>Kacper</t>
  </si>
  <si>
    <t>Niedzielski</t>
  </si>
  <si>
    <t>Jordan</t>
  </si>
  <si>
    <t>Osiński</t>
  </si>
  <si>
    <t>Michał</t>
  </si>
  <si>
    <t>Pankowski</t>
  </si>
  <si>
    <t>Szymon</t>
  </si>
  <si>
    <t>Pavel</t>
  </si>
  <si>
    <t>Sajjad Salam</t>
  </si>
  <si>
    <t>Pavlenko</t>
  </si>
  <si>
    <t>Anastasiia</t>
  </si>
  <si>
    <t>Pawłowski</t>
  </si>
  <si>
    <t>Prymak</t>
  </si>
  <si>
    <t>Danila</t>
  </si>
  <si>
    <t>Rajewicz</t>
  </si>
  <si>
    <t>Smolarek</t>
  </si>
  <si>
    <t>Sytek</t>
  </si>
  <si>
    <t>Ziemba</t>
  </si>
  <si>
    <t>Julia</t>
  </si>
  <si>
    <t>Random</t>
  </si>
  <si>
    <t>Extra Points</t>
  </si>
  <si>
    <t>Dormitory</t>
  </si>
  <si>
    <t>Witcher</t>
  </si>
  <si>
    <t>Felidae</t>
  </si>
  <si>
    <t>Game shop</t>
  </si>
  <si>
    <t>Star wars</t>
  </si>
  <si>
    <t>Exam note</t>
  </si>
  <si>
    <t>Exam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</si>
</sst>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Protection="0">
      <alignment vertical="center"/>
    </xf>
  </cellStyleXfs>
  <cellXfs count="18">
    <xf numFmtId="0" fontId="0" fillId="0" borderId="0" xfId="0"/>
    <xf numFmtId="0" fontId="19" fillId="0" borderId="0" xfId="0" applyFont="1"/>
    <xf numFmtId="0" fontId="1" fillId="0" borderId="0" xfId="0" applyFont="1"/>
    <xf numFmtId="0" fontId="20" fillId="0" borderId="0" xfId="42" applyAlignment="1"/>
    <xf numFmtId="0" fontId="1" fillId="0" borderId="0" xfId="0" applyFont="1" applyAlignment="1"/>
    <xf numFmtId="0" fontId="0" fillId="0" borderId="10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0" borderId="0" xfId="42">
      <alignment vertical="center"/>
    </xf>
    <xf numFmtId="0" fontId="20" fillId="0" borderId="0" xfId="42">
      <alignment vertical="center"/>
    </xf>
    <xf numFmtId="0" fontId="0" fillId="0" borderId="0" xfId="0" applyFont="1"/>
    <xf numFmtId="0" fontId="16" fillId="0" borderId="0" xfId="0" applyFont="1" applyAlignment="1">
      <alignment horizontal="center" vertical="center" wrapText="1"/>
    </xf>
    <xf numFmtId="0" fontId="20" fillId="0" borderId="0" xfId="42">
      <alignment vertical="center"/>
    </xf>
    <xf numFmtId="0" fontId="20" fillId="0" borderId="0" xfId="42">
      <alignment vertical="center"/>
    </xf>
    <xf numFmtId="0" fontId="21" fillId="0" borderId="0" xfId="42" applyFont="1">
      <alignment vertical="center"/>
    </xf>
    <xf numFmtId="0" fontId="16" fillId="0" borderId="0" xfId="0" applyFont="1"/>
    <xf numFmtId="1" fontId="20" fillId="0" borderId="0" xfId="42" applyNumberFormat="1" applyAlignment="1"/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E23E6D0E-E2EF-4FA1-A537-8DD90E478DC3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" sqref="C1"/>
    </sheetView>
  </sheetViews>
  <sheetFormatPr defaultColWidth="9" defaultRowHeight="15" x14ac:dyDescent="0.25"/>
  <cols>
    <col min="1" max="1" width="11.28515625" style="1" hidden="1" customWidth="1"/>
    <col min="2" max="2" width="14.42578125" style="1" hidden="1" customWidth="1"/>
    <col min="3" max="3" width="7" style="1" bestFit="1" customWidth="1"/>
    <col min="4" max="4" width="12.140625" style="1" bestFit="1" customWidth="1"/>
    <col min="5" max="5" width="11.42578125" style="1" bestFit="1" customWidth="1"/>
    <col min="6" max="6" width="10.28515625" style="1" bestFit="1" customWidth="1"/>
    <col min="7" max="7" width="11.28515625" style="1" bestFit="1" customWidth="1"/>
    <col min="8" max="8" width="11.85546875" style="1" bestFit="1" customWidth="1"/>
    <col min="9" max="9" width="10.7109375" style="1" bestFit="1" customWidth="1"/>
    <col min="10" max="10" width="6.5703125" style="1" bestFit="1" customWidth="1"/>
    <col min="11" max="12" width="5.42578125" style="1" bestFit="1" customWidth="1"/>
    <col min="13" max="13" width="8.140625" style="1" bestFit="1" customWidth="1"/>
    <col min="14" max="14" width="11.140625" style="1" bestFit="1" customWidth="1"/>
    <col min="15" max="15" width="6.85546875" style="1" bestFit="1" customWidth="1"/>
    <col min="16" max="16" width="10.7109375" style="1" bestFit="1" customWidth="1"/>
    <col min="17" max="17" width="13.42578125" style="1" bestFit="1" customWidth="1"/>
    <col min="18" max="18" width="11" style="1" bestFit="1" customWidth="1"/>
    <col min="19" max="19" width="4.85546875" style="1" bestFit="1" customWidth="1"/>
    <col min="20" max="20" width="11.5703125" style="1" bestFit="1" customWidth="1"/>
    <col min="21" max="21" width="5.7109375" style="1" bestFit="1" customWidth="1"/>
    <col min="22" max="22" width="11.5703125" style="1" bestFit="1" customWidth="1"/>
    <col min="23" max="23" width="8.140625" style="1" bestFit="1" customWidth="1"/>
    <col min="24" max="24" width="11.28515625" style="1" bestFit="1" customWidth="1"/>
    <col min="25" max="25" width="4.28515625" style="1" bestFit="1" customWidth="1"/>
    <col min="26" max="26" width="5.7109375" style="1" bestFit="1" customWidth="1"/>
    <col min="27" max="27" width="8.28515625" style="1" bestFit="1" customWidth="1"/>
    <col min="28" max="28" width="11.140625" style="1" bestFit="1" customWidth="1"/>
    <col min="29" max="29" width="6" style="1" bestFit="1" customWidth="1"/>
    <col min="30" max="30" width="10.140625" style="1" bestFit="1" customWidth="1"/>
    <col min="31" max="31" width="5" style="1" bestFit="1" customWidth="1"/>
    <col min="32" max="32" width="7.5703125" style="1" bestFit="1" customWidth="1"/>
    <col min="33" max="33" width="12.28515625" style="1" bestFit="1" customWidth="1"/>
    <col min="34" max="34" width="11.7109375" style="1" bestFit="1" customWidth="1"/>
    <col min="35" max="35" width="14" style="1" bestFit="1" customWidth="1"/>
    <col min="36" max="16384" width="9" style="1"/>
  </cols>
  <sheetData>
    <row r="1" spans="1:39" ht="45" x14ac:dyDescent="0.25">
      <c r="A1" s="6" t="s">
        <v>0</v>
      </c>
      <c r="B1" s="6" t="s">
        <v>1</v>
      </c>
      <c r="C1" s="6" t="s">
        <v>2</v>
      </c>
      <c r="D1" s="8" t="s">
        <v>9</v>
      </c>
      <c r="E1" s="8" t="s">
        <v>10</v>
      </c>
      <c r="F1" s="8" t="s">
        <v>108</v>
      </c>
      <c r="G1" s="8" t="s">
        <v>109</v>
      </c>
      <c r="H1" s="8" t="s">
        <v>37</v>
      </c>
      <c r="I1" s="8" t="s">
        <v>11</v>
      </c>
      <c r="J1" s="12" t="s">
        <v>102</v>
      </c>
      <c r="K1" s="7" t="s">
        <v>35</v>
      </c>
      <c r="L1" s="7" t="s">
        <v>34</v>
      </c>
      <c r="M1" s="7" t="s">
        <v>33</v>
      </c>
      <c r="N1" s="7" t="s">
        <v>32</v>
      </c>
      <c r="O1" s="7" t="s">
        <v>31</v>
      </c>
      <c r="P1" s="7" t="s">
        <v>30</v>
      </c>
      <c r="Q1" s="7" t="s">
        <v>29</v>
      </c>
      <c r="R1" s="7" t="s">
        <v>28</v>
      </c>
      <c r="S1" s="7" t="s">
        <v>27</v>
      </c>
      <c r="T1" s="7" t="s">
        <v>26</v>
      </c>
      <c r="U1" s="7" t="s">
        <v>25</v>
      </c>
      <c r="V1" s="7" t="s">
        <v>24</v>
      </c>
      <c r="W1" s="7" t="s">
        <v>23</v>
      </c>
      <c r="X1" s="7" t="s">
        <v>22</v>
      </c>
      <c r="Y1" s="7" t="s">
        <v>21</v>
      </c>
      <c r="Z1" s="7" t="s">
        <v>20</v>
      </c>
      <c r="AA1" s="7" t="s">
        <v>101</v>
      </c>
      <c r="AB1" s="7" t="s">
        <v>19</v>
      </c>
      <c r="AC1" s="7" t="s">
        <v>18</v>
      </c>
      <c r="AD1" s="7" t="s">
        <v>17</v>
      </c>
      <c r="AE1" s="7" t="s">
        <v>16</v>
      </c>
      <c r="AF1" s="7" t="s">
        <v>15</v>
      </c>
      <c r="AG1" s="7" t="s">
        <v>14</v>
      </c>
      <c r="AH1" s="7" t="s">
        <v>13</v>
      </c>
      <c r="AI1" s="7" t="s">
        <v>12</v>
      </c>
    </row>
    <row r="2" spans="1:39" x14ac:dyDescent="0.25">
      <c r="A2" s="14" t="s">
        <v>61</v>
      </c>
      <c r="B2" s="14" t="s">
        <v>62</v>
      </c>
      <c r="C2" s="13" t="s">
        <v>38</v>
      </c>
      <c r="D2" s="10"/>
      <c r="E2" s="16">
        <f>IF(F2=2,2,IF(H2=2,2,AVERAGE(F2,H2)))</f>
        <v>2</v>
      </c>
      <c r="F2" s="3">
        <f t="shared" ref="F2:H17" si="0">IF(G2&lt;25*0.5,2,IF(G2&lt;25*0.6,3,IF(G2&lt;=25*0.7,3.5,IF(G2&lt;=25*0.8,4,IF(G2&lt;=25*0.9,4.5,IF(G2&lt;=25,5,6))))))</f>
        <v>2</v>
      </c>
      <c r="G2" s="3">
        <v>0</v>
      </c>
      <c r="H2" s="3">
        <f t="shared" si="0"/>
        <v>2</v>
      </c>
      <c r="I2" s="2">
        <f t="shared" ref="I2:I5" si="1">SUM(J2:BE2)</f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25">
      <c r="A3" s="14" t="s">
        <v>63</v>
      </c>
      <c r="B3" s="14" t="s">
        <v>64</v>
      </c>
      <c r="C3" s="13" t="s">
        <v>39</v>
      </c>
      <c r="E3" s="16">
        <f t="shared" ref="E3:E25" si="2">IF(F3=2,2,IF(H3=2,2,AVERAGE(F3,H3)))</f>
        <v>2</v>
      </c>
      <c r="F3" s="3">
        <f t="shared" si="0"/>
        <v>2</v>
      </c>
      <c r="G3" s="3">
        <v>0</v>
      </c>
      <c r="H3" s="3">
        <f t="shared" si="0"/>
        <v>2</v>
      </c>
      <c r="I3" s="2">
        <f t="shared" si="1"/>
        <v>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x14ac:dyDescent="0.25">
      <c r="A4" s="14" t="s">
        <v>65</v>
      </c>
      <c r="B4" s="14" t="s">
        <v>66</v>
      </c>
      <c r="C4" s="13" t="s">
        <v>40</v>
      </c>
      <c r="D4" s="10"/>
      <c r="E4" s="16">
        <f t="shared" si="2"/>
        <v>2</v>
      </c>
      <c r="F4" s="3">
        <f t="shared" si="0"/>
        <v>2</v>
      </c>
      <c r="G4" s="3">
        <v>10</v>
      </c>
      <c r="H4" s="3">
        <f t="shared" si="0"/>
        <v>2</v>
      </c>
      <c r="I4" s="2">
        <f t="shared" si="1"/>
        <v>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25">
      <c r="A5" s="14" t="s">
        <v>67</v>
      </c>
      <c r="B5" s="14" t="s">
        <v>68</v>
      </c>
      <c r="C5" s="13" t="s">
        <v>41</v>
      </c>
      <c r="E5" s="16">
        <f t="shared" si="2"/>
        <v>2</v>
      </c>
      <c r="F5" s="3">
        <f t="shared" si="0"/>
        <v>2</v>
      </c>
      <c r="G5" s="3">
        <v>0</v>
      </c>
      <c r="H5" s="3">
        <f t="shared" si="0"/>
        <v>2</v>
      </c>
      <c r="I5" s="2">
        <f t="shared" si="1"/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x14ac:dyDescent="0.25">
      <c r="A6" s="14" t="s">
        <v>69</v>
      </c>
      <c r="B6" s="14" t="s">
        <v>70</v>
      </c>
      <c r="C6" s="13" t="s">
        <v>42</v>
      </c>
      <c r="D6" s="10" t="s">
        <v>103</v>
      </c>
      <c r="E6" s="16">
        <f t="shared" si="2"/>
        <v>3.5</v>
      </c>
      <c r="F6" s="3">
        <f t="shared" si="0"/>
        <v>3</v>
      </c>
      <c r="G6" s="3">
        <f>21-7</f>
        <v>14</v>
      </c>
      <c r="H6" s="3">
        <f>IF(I6&lt;25*0.5,2,IF(I6&lt;25*0.6,3,IF(I6&lt;=25*0.7,3.5,IF(I6&lt;=25*0.8,4,IF(I6&lt;=25*0.9,4.5,IF(I6&lt;=25,5,6))))))</f>
        <v>4</v>
      </c>
      <c r="I6" s="2">
        <f>SUM(J6:BE6)</f>
        <v>18</v>
      </c>
      <c r="J6" s="2">
        <v>1</v>
      </c>
      <c r="K6" s="2">
        <v>1</v>
      </c>
      <c r="L6" s="2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/>
      <c r="U6" s="11">
        <v>1</v>
      </c>
      <c r="V6" s="11"/>
      <c r="W6" s="11">
        <v>1</v>
      </c>
      <c r="X6" s="11">
        <v>1</v>
      </c>
      <c r="Y6" s="11">
        <v>1</v>
      </c>
      <c r="Z6" s="11"/>
      <c r="AA6" s="11">
        <v>1</v>
      </c>
      <c r="AB6" s="11">
        <v>1</v>
      </c>
      <c r="AC6" s="11">
        <v>1</v>
      </c>
      <c r="AD6" s="11"/>
      <c r="AE6" s="11">
        <v>1</v>
      </c>
      <c r="AF6" s="11"/>
      <c r="AG6" s="11"/>
      <c r="AH6" s="11"/>
      <c r="AI6" s="11"/>
      <c r="AJ6" s="2"/>
      <c r="AK6" s="2"/>
      <c r="AL6" s="2"/>
      <c r="AM6" s="2"/>
    </row>
    <row r="7" spans="1:39" x14ac:dyDescent="0.25">
      <c r="A7" s="14" t="s">
        <v>71</v>
      </c>
      <c r="B7" s="14" t="s">
        <v>4</v>
      </c>
      <c r="C7" s="13" t="s">
        <v>43</v>
      </c>
      <c r="D7" s="15" t="s">
        <v>105</v>
      </c>
      <c r="E7" s="16">
        <f t="shared" si="2"/>
        <v>2</v>
      </c>
      <c r="F7" s="3">
        <f t="shared" si="0"/>
        <v>4.5</v>
      </c>
      <c r="G7" s="3">
        <v>22</v>
      </c>
      <c r="H7" s="3">
        <f t="shared" ref="H7:H25" si="3">IF(I7&lt;25*0.5,2,IF(I7&lt;25*0.6,3,IF(I7&lt;=25*0.7,3.5,IF(I7&lt;=25*0.8,4,IF(I7&lt;=25*0.9,4.5,IF(I7&lt;=25,5,6))))))</f>
        <v>2</v>
      </c>
      <c r="I7" s="2">
        <f t="shared" ref="I7:I25" si="4">SUM(J7:BE7)</f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25">
      <c r="A8" s="14" t="s">
        <v>5</v>
      </c>
      <c r="B8" s="14" t="s">
        <v>6</v>
      </c>
      <c r="C8" s="13" t="s">
        <v>8</v>
      </c>
      <c r="D8" s="10"/>
      <c r="E8" s="16">
        <f t="shared" si="2"/>
        <v>2</v>
      </c>
      <c r="F8" s="3">
        <f t="shared" si="0"/>
        <v>2</v>
      </c>
      <c r="G8" s="3">
        <v>0</v>
      </c>
      <c r="H8" s="3">
        <f t="shared" si="3"/>
        <v>2</v>
      </c>
      <c r="I8" s="2">
        <f t="shared" si="4"/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x14ac:dyDescent="0.25">
      <c r="A9" s="14" t="s">
        <v>72</v>
      </c>
      <c r="B9" s="14" t="s">
        <v>73</v>
      </c>
      <c r="C9" s="13" t="s">
        <v>44</v>
      </c>
      <c r="D9" s="10" t="s">
        <v>106</v>
      </c>
      <c r="E9" s="16">
        <f t="shared" si="2"/>
        <v>5</v>
      </c>
      <c r="F9" s="3">
        <f t="shared" si="0"/>
        <v>5</v>
      </c>
      <c r="G9" s="3">
        <v>23</v>
      </c>
      <c r="H9" s="3">
        <f t="shared" si="3"/>
        <v>5</v>
      </c>
      <c r="I9" s="2">
        <f t="shared" si="4"/>
        <v>25</v>
      </c>
      <c r="J9" s="2"/>
      <c r="K9" s="2">
        <v>1</v>
      </c>
      <c r="L9" s="2">
        <v>1</v>
      </c>
      <c r="M9" s="2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11">
        <v>1</v>
      </c>
      <c r="AE9" s="11">
        <v>1</v>
      </c>
      <c r="AF9" s="11">
        <v>1</v>
      </c>
      <c r="AG9" s="11">
        <v>1</v>
      </c>
      <c r="AH9" s="11">
        <v>1</v>
      </c>
      <c r="AI9" s="11">
        <v>1</v>
      </c>
      <c r="AJ9" s="2"/>
      <c r="AK9" s="2"/>
      <c r="AL9" s="2"/>
      <c r="AM9" s="2"/>
    </row>
    <row r="10" spans="1:39" x14ac:dyDescent="0.25">
      <c r="A10" s="14" t="s">
        <v>74</v>
      </c>
      <c r="B10" s="14" t="s">
        <v>3</v>
      </c>
      <c r="C10" s="13" t="s">
        <v>45</v>
      </c>
      <c r="D10" s="10" t="s">
        <v>107</v>
      </c>
      <c r="E10" s="16">
        <v>4.5</v>
      </c>
      <c r="F10" s="3">
        <f t="shared" si="0"/>
        <v>4</v>
      </c>
      <c r="G10" s="3">
        <v>20</v>
      </c>
      <c r="H10" s="3">
        <f t="shared" si="3"/>
        <v>4.5</v>
      </c>
      <c r="I10" s="2">
        <f t="shared" si="4"/>
        <v>21.5</v>
      </c>
      <c r="J10" s="2"/>
      <c r="K10" s="2">
        <v>1</v>
      </c>
      <c r="L10" s="2">
        <v>1</v>
      </c>
      <c r="M10" s="2">
        <v>1</v>
      </c>
      <c r="N10" s="11">
        <v>1</v>
      </c>
      <c r="O10" s="11">
        <v>1</v>
      </c>
      <c r="P10" s="2">
        <v>0.5</v>
      </c>
      <c r="Q10" s="11">
        <v>1</v>
      </c>
      <c r="R10" s="11">
        <v>1</v>
      </c>
      <c r="S10" s="11">
        <v>1</v>
      </c>
      <c r="T10" s="2"/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11">
        <v>1</v>
      </c>
      <c r="AE10" s="11">
        <v>1</v>
      </c>
      <c r="AF10" s="2"/>
      <c r="AG10" s="11">
        <v>1</v>
      </c>
      <c r="AH10" s="11">
        <v>1</v>
      </c>
      <c r="AI10" s="2"/>
      <c r="AJ10" s="2"/>
      <c r="AK10" s="2"/>
      <c r="AL10" s="2"/>
      <c r="AM10" s="2"/>
    </row>
    <row r="11" spans="1:39" x14ac:dyDescent="0.25">
      <c r="A11" s="14" t="s">
        <v>75</v>
      </c>
      <c r="B11" s="14" t="s">
        <v>76</v>
      </c>
      <c r="C11" s="13" t="s">
        <v>46</v>
      </c>
      <c r="D11" s="10"/>
      <c r="E11" s="16">
        <f t="shared" si="2"/>
        <v>2</v>
      </c>
      <c r="F11" s="3">
        <f t="shared" si="0"/>
        <v>2</v>
      </c>
      <c r="G11" s="3">
        <v>0</v>
      </c>
      <c r="H11" s="3">
        <f t="shared" si="3"/>
        <v>2</v>
      </c>
      <c r="I11" s="2">
        <f t="shared" si="4"/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25">
      <c r="A12" s="14" t="s">
        <v>77</v>
      </c>
      <c r="B12" s="14" t="s">
        <v>78</v>
      </c>
      <c r="C12" s="13" t="s">
        <v>47</v>
      </c>
      <c r="D12" s="10"/>
      <c r="E12" s="16">
        <f t="shared" si="2"/>
        <v>2</v>
      </c>
      <c r="F12" s="3">
        <f t="shared" si="0"/>
        <v>2</v>
      </c>
      <c r="G12" s="3">
        <v>0</v>
      </c>
      <c r="H12" s="3">
        <f t="shared" si="3"/>
        <v>2</v>
      </c>
      <c r="I12" s="2">
        <f t="shared" si="4"/>
        <v>0</v>
      </c>
      <c r="J12" s="2"/>
      <c r="K12" s="1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25">
      <c r="A13" s="14" t="s">
        <v>79</v>
      </c>
      <c r="B13" s="14" t="s">
        <v>80</v>
      </c>
      <c r="C13" s="13" t="s">
        <v>48</v>
      </c>
      <c r="D13" s="10" t="s">
        <v>104</v>
      </c>
      <c r="E13" s="16">
        <f t="shared" si="2"/>
        <v>5</v>
      </c>
      <c r="F13" s="3">
        <f t="shared" si="0"/>
        <v>4</v>
      </c>
      <c r="G13" s="3">
        <v>20</v>
      </c>
      <c r="H13" s="3">
        <f t="shared" si="3"/>
        <v>6</v>
      </c>
      <c r="I13" s="2">
        <f t="shared" si="4"/>
        <v>26</v>
      </c>
      <c r="J13" s="2">
        <v>1</v>
      </c>
      <c r="K13" s="2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11">
        <v>1</v>
      </c>
      <c r="AE13" s="11">
        <v>1</v>
      </c>
      <c r="AF13" s="11">
        <v>1</v>
      </c>
      <c r="AG13" s="11">
        <v>1</v>
      </c>
      <c r="AH13" s="11">
        <v>1</v>
      </c>
      <c r="AI13" s="11">
        <v>1</v>
      </c>
      <c r="AJ13" s="2"/>
      <c r="AK13" s="2"/>
      <c r="AL13" s="2"/>
      <c r="AM13" s="2"/>
    </row>
    <row r="14" spans="1:39" x14ac:dyDescent="0.25">
      <c r="A14" s="14" t="s">
        <v>81</v>
      </c>
      <c r="B14" s="14" t="s">
        <v>82</v>
      </c>
      <c r="C14" s="13" t="s">
        <v>49</v>
      </c>
      <c r="E14" s="16">
        <f t="shared" si="2"/>
        <v>2</v>
      </c>
      <c r="F14" s="3">
        <f t="shared" si="0"/>
        <v>2</v>
      </c>
      <c r="G14" s="3">
        <v>0</v>
      </c>
      <c r="H14" s="3">
        <f t="shared" si="3"/>
        <v>2</v>
      </c>
      <c r="I14" s="2">
        <f t="shared" si="4"/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25">
      <c r="A15" s="14" t="s">
        <v>83</v>
      </c>
      <c r="B15" s="14" t="s">
        <v>84</v>
      </c>
      <c r="C15" s="13" t="s">
        <v>50</v>
      </c>
      <c r="D15" s="10"/>
      <c r="E15" s="16">
        <f t="shared" si="2"/>
        <v>2</v>
      </c>
      <c r="F15" s="3">
        <f t="shared" si="0"/>
        <v>4</v>
      </c>
      <c r="G15" s="3">
        <v>20</v>
      </c>
      <c r="H15" s="3">
        <f t="shared" si="3"/>
        <v>2</v>
      </c>
      <c r="I15" s="2">
        <f t="shared" si="4"/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25">
      <c r="A16" s="14" t="s">
        <v>85</v>
      </c>
      <c r="B16" s="14" t="s">
        <v>86</v>
      </c>
      <c r="C16" s="13" t="s">
        <v>51</v>
      </c>
      <c r="D16" s="10"/>
      <c r="E16" s="16">
        <f t="shared" si="2"/>
        <v>2</v>
      </c>
      <c r="F16" s="3">
        <f t="shared" si="0"/>
        <v>3</v>
      </c>
      <c r="G16" s="17">
        <f>17-3</f>
        <v>14</v>
      </c>
      <c r="H16" s="3">
        <f t="shared" si="3"/>
        <v>2</v>
      </c>
      <c r="I16" s="2">
        <f t="shared" si="4"/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48" x14ac:dyDescent="0.25">
      <c r="A17" s="14" t="s">
        <v>87</v>
      </c>
      <c r="B17" s="14" t="s">
        <v>88</v>
      </c>
      <c r="C17" s="13" t="s">
        <v>52</v>
      </c>
      <c r="D17" s="10"/>
      <c r="E17" s="16">
        <f t="shared" si="2"/>
        <v>2</v>
      </c>
      <c r="F17" s="3">
        <f t="shared" si="0"/>
        <v>2</v>
      </c>
      <c r="G17" s="3">
        <v>0</v>
      </c>
      <c r="H17" s="3">
        <f t="shared" si="3"/>
        <v>2</v>
      </c>
      <c r="I17" s="2">
        <f t="shared" si="4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48" x14ac:dyDescent="0.25">
      <c r="A18" s="14" t="s">
        <v>89</v>
      </c>
      <c r="B18" s="14" t="s">
        <v>90</v>
      </c>
      <c r="C18" s="13" t="s">
        <v>53</v>
      </c>
      <c r="E18" s="16">
        <f t="shared" si="2"/>
        <v>2</v>
      </c>
      <c r="F18" s="3">
        <f t="shared" ref="F18:F25" si="5">IF(G18&lt;25*0.5,2,IF(G18&lt;25*0.6,3,IF(G18&lt;=25*0.7,3.5,IF(G18&lt;=25*0.8,4,IF(G18&lt;=25*0.9,4.5,IF(G18&lt;=25,5,6))))))</f>
        <v>2</v>
      </c>
      <c r="G18" s="3">
        <v>0</v>
      </c>
      <c r="H18" s="3">
        <f t="shared" si="3"/>
        <v>2</v>
      </c>
      <c r="I18" s="2">
        <f t="shared" si="4"/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48" x14ac:dyDescent="0.25">
      <c r="A19" s="14" t="s">
        <v>91</v>
      </c>
      <c r="B19" s="14" t="s">
        <v>92</v>
      </c>
      <c r="C19" s="13" t="s">
        <v>54</v>
      </c>
      <c r="D19" s="10"/>
      <c r="E19" s="16">
        <f t="shared" si="2"/>
        <v>2</v>
      </c>
      <c r="F19" s="3">
        <f t="shared" si="5"/>
        <v>2</v>
      </c>
      <c r="G19" s="3">
        <v>0</v>
      </c>
      <c r="H19" s="3">
        <f t="shared" si="3"/>
        <v>2</v>
      </c>
      <c r="I19" s="2">
        <f t="shared" si="4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48" x14ac:dyDescent="0.25">
      <c r="A20" s="14" t="s">
        <v>93</v>
      </c>
      <c r="B20" s="14" t="s">
        <v>86</v>
      </c>
      <c r="C20" s="13" t="s">
        <v>55</v>
      </c>
      <c r="D20" s="10"/>
      <c r="E20" s="16">
        <f t="shared" si="2"/>
        <v>2</v>
      </c>
      <c r="F20" s="3">
        <f t="shared" si="5"/>
        <v>4.5</v>
      </c>
      <c r="G20" s="3">
        <v>22</v>
      </c>
      <c r="H20" s="3">
        <f t="shared" si="3"/>
        <v>2</v>
      </c>
      <c r="I20" s="2">
        <f t="shared" si="4"/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48" x14ac:dyDescent="0.25">
      <c r="A21" s="14" t="s">
        <v>94</v>
      </c>
      <c r="B21" s="14" t="s">
        <v>95</v>
      </c>
      <c r="C21" s="13" t="s">
        <v>56</v>
      </c>
      <c r="D21" s="10" t="s">
        <v>36</v>
      </c>
      <c r="E21" s="16">
        <f t="shared" si="2"/>
        <v>4.5</v>
      </c>
      <c r="F21" s="3">
        <f t="shared" si="5"/>
        <v>4</v>
      </c>
      <c r="G21" s="3">
        <v>19</v>
      </c>
      <c r="H21" s="3">
        <f t="shared" si="3"/>
        <v>5</v>
      </c>
      <c r="I21" s="2">
        <f t="shared" si="4"/>
        <v>25</v>
      </c>
      <c r="J21" s="2"/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2">
        <v>1</v>
      </c>
      <c r="AE21" s="2">
        <v>1</v>
      </c>
      <c r="AF21" s="2">
        <v>1</v>
      </c>
      <c r="AG21" s="2">
        <v>1</v>
      </c>
      <c r="AH21" s="2">
        <v>1</v>
      </c>
      <c r="AI21" s="2">
        <v>1</v>
      </c>
      <c r="AJ21" s="2"/>
      <c r="AK21" s="2"/>
      <c r="AL21" s="2"/>
      <c r="AM21" s="2"/>
    </row>
    <row r="22" spans="1:48" x14ac:dyDescent="0.25">
      <c r="A22" s="14" t="s">
        <v>96</v>
      </c>
      <c r="B22" s="14" t="s">
        <v>3</v>
      </c>
      <c r="C22" s="13" t="s">
        <v>57</v>
      </c>
      <c r="D22" s="10"/>
      <c r="E22" s="16">
        <f t="shared" si="2"/>
        <v>2</v>
      </c>
      <c r="F22" s="3">
        <f t="shared" si="5"/>
        <v>4</v>
      </c>
      <c r="G22" s="3">
        <v>18</v>
      </c>
      <c r="H22" s="3">
        <f t="shared" si="3"/>
        <v>2</v>
      </c>
      <c r="I22" s="2">
        <f t="shared" si="4"/>
        <v>1</v>
      </c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48" x14ac:dyDescent="0.25">
      <c r="A23" s="14" t="s">
        <v>97</v>
      </c>
      <c r="B23" s="14" t="s">
        <v>3</v>
      </c>
      <c r="C23" s="13" t="s">
        <v>58</v>
      </c>
      <c r="D23" s="10"/>
      <c r="E23" s="16">
        <f t="shared" si="2"/>
        <v>2</v>
      </c>
      <c r="F23" s="3">
        <f t="shared" si="5"/>
        <v>2</v>
      </c>
      <c r="G23" s="3">
        <v>10</v>
      </c>
      <c r="H23" s="3">
        <f t="shared" si="3"/>
        <v>2</v>
      </c>
      <c r="I23" s="2">
        <f t="shared" si="4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5"/>
      <c r="AO23" s="5"/>
      <c r="AP23" s="5"/>
      <c r="AQ23" s="5"/>
      <c r="AR23" s="5"/>
      <c r="AS23" s="5"/>
      <c r="AT23" s="5"/>
      <c r="AU23" s="5"/>
      <c r="AV23" s="5"/>
    </row>
    <row r="24" spans="1:48" x14ac:dyDescent="0.25">
      <c r="A24" s="14" t="s">
        <v>98</v>
      </c>
      <c r="B24" s="14" t="s">
        <v>7</v>
      </c>
      <c r="C24" s="13" t="s">
        <v>59</v>
      </c>
      <c r="E24" s="16">
        <f t="shared" si="2"/>
        <v>2</v>
      </c>
      <c r="F24" s="3">
        <f t="shared" si="5"/>
        <v>4</v>
      </c>
      <c r="G24" s="3">
        <v>20</v>
      </c>
      <c r="H24" s="3">
        <f t="shared" si="3"/>
        <v>2</v>
      </c>
      <c r="I24" s="2">
        <f t="shared" si="4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5"/>
      <c r="AO24" s="5"/>
      <c r="AP24" s="5"/>
      <c r="AQ24" s="5"/>
      <c r="AR24" s="5"/>
      <c r="AS24" s="5"/>
      <c r="AT24" s="5"/>
      <c r="AU24" s="5"/>
      <c r="AV24" s="5"/>
    </row>
    <row r="25" spans="1:48" x14ac:dyDescent="0.25">
      <c r="A25" s="14" t="s">
        <v>99</v>
      </c>
      <c r="B25" s="14" t="s">
        <v>100</v>
      </c>
      <c r="C25" s="13" t="s">
        <v>60</v>
      </c>
      <c r="D25" s="10"/>
      <c r="E25" s="16">
        <f t="shared" si="2"/>
        <v>2</v>
      </c>
      <c r="F25" s="3">
        <f t="shared" si="5"/>
        <v>3.5</v>
      </c>
      <c r="G25" s="3">
        <v>17</v>
      </c>
      <c r="H25" s="3">
        <f t="shared" si="3"/>
        <v>2</v>
      </c>
      <c r="I25" s="2">
        <f t="shared" si="4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5"/>
      <c r="AO25" s="5"/>
      <c r="AP25" s="5"/>
      <c r="AQ25" s="5"/>
      <c r="AR25" s="5"/>
      <c r="AS25" s="5"/>
      <c r="AT25" s="5"/>
      <c r="AU25" s="5"/>
      <c r="AV25" s="5"/>
    </row>
    <row r="26" spans="1:48" x14ac:dyDescent="0.25">
      <c r="A26" s="9"/>
      <c r="B26" s="9"/>
      <c r="C26" s="10"/>
      <c r="D26" s="10"/>
      <c r="E26" s="2"/>
      <c r="F26" s="10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11"/>
      <c r="AK26" s="2"/>
      <c r="AL26" s="2"/>
      <c r="AM26" s="2"/>
    </row>
    <row r="27" spans="1:48" x14ac:dyDescent="0.25">
      <c r="A27" s="9"/>
      <c r="B27" s="9"/>
      <c r="C27" s="10"/>
      <c r="D27" s="10"/>
      <c r="E27" s="2"/>
      <c r="F27" s="10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48" x14ac:dyDescent="0.25">
      <c r="A28" s="9"/>
      <c r="B28" s="9"/>
      <c r="C28" s="10"/>
      <c r="D28" s="10"/>
      <c r="E28" s="2"/>
      <c r="F28" s="10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48" x14ac:dyDescent="0.25">
      <c r="A29" s="9"/>
      <c r="B29" s="9"/>
      <c r="C29" s="10"/>
      <c r="E29" s="2"/>
      <c r="F29" s="4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48" x14ac:dyDescent="0.25">
      <c r="A30" s="9"/>
      <c r="B30" s="9"/>
      <c r="C30" s="10"/>
      <c r="D30" s="10"/>
      <c r="E30" s="2"/>
      <c r="F30" s="10"/>
      <c r="G30" s="3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studenci_06-DPRPLI0_g13_2017-10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48696008957</cp:lastModifiedBy>
  <dcterms:created xsi:type="dcterms:W3CDTF">2017-10-16T20:02:58Z</dcterms:created>
  <dcterms:modified xsi:type="dcterms:W3CDTF">2020-07-06T09:49:27Z</dcterms:modified>
</cp:coreProperties>
</file>